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COG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<sst xmlns="http://schemas.openxmlformats.org/spreadsheetml/2006/main" count="88" uniqueCount="88">
  <si>
    <t>Municipio de León
Estado Analítico del Ejercicio del Presupuesto de Egresos
Clasificación por Objeto del Gasto (Capítulo y Concepto)
Del 01 Enero al 30 de Septiembre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</si>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</sst>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6"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theme="1" tint="0.49998000264167786"/>
      </left>
      <right style="thin">
        <color theme="1" tint="0.49998000264167786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43" fontId="2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Protection="1">
      <protection locked="0"/>
    </xf>
    <xf numFmtId="4" fontId="4" fillId="2" borderId="1" xfId="21" applyNumberFormat="1" applyFont="1" applyFill="1" applyBorder="1" applyAlignment="1">
      <alignment horizontal="center" vertical="center" wrapText="1"/>
      <protection/>
    </xf>
    <xf numFmtId="0" fontId="4" fillId="2" borderId="1" xfId="21" applyNumberFormat="1" applyFont="1" applyFill="1" applyBorder="1" applyAlignment="1">
      <alignment horizontal="center" vertical="center" wrapText="1"/>
      <protection/>
    </xf>
    <xf numFmtId="0" fontId="4" fillId="0" borderId="2" xfId="0" applyFont="1" applyFill="1" applyBorder="1" applyAlignment="1" applyProtection="1">
      <alignment horizontal="left"/>
      <protection/>
    </xf>
    <xf numFmtId="0" fontId="4" fillId="0" borderId="0" xfId="0" applyFont="1" applyFill="1" applyBorder="1" applyProtection="1">
      <protection/>
    </xf>
    <xf numFmtId="164" fontId="4" fillId="0" borderId="3" xfId="20" applyNumberFormat="1" applyFont="1" applyFill="1" applyBorder="1" applyProtection="1">
      <protection locked="0"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3" fontId="5" fillId="0" borderId="4" xfId="20" applyNumberFormat="1" applyFont="1" applyFill="1" applyBorder="1" applyProtection="1">
      <protection locked="0"/>
    </xf>
    <xf numFmtId="164" fontId="4" fillId="0" borderId="4" xfId="20" applyNumberFormat="1" applyFont="1" applyFill="1" applyBorder="1" applyProtection="1">
      <protection locked="0"/>
    </xf>
    <xf numFmtId="0" fontId="5" fillId="0" borderId="4" xfId="20" applyNumberFormat="1" applyFont="1" applyFill="1" applyBorder="1" applyProtection="1">
      <protection locked="0"/>
    </xf>
    <xf numFmtId="4" fontId="0" fillId="0" borderId="5" xfId="20" applyNumberFormat="1" applyFont="1" applyBorder="1"/>
    <xf numFmtId="4" fontId="5" fillId="0" borderId="4" xfId="20" applyNumberFormat="1" applyFont="1" applyFill="1" applyBorder="1" applyProtection="1">
      <protection locked="0"/>
    </xf>
    <xf numFmtId="164" fontId="5" fillId="0" borderId="4" xfId="20" applyNumberFormat="1" applyFont="1" applyFill="1" applyBorder="1" applyProtection="1">
      <protection locked="0"/>
    </xf>
    <xf numFmtId="1" fontId="5" fillId="0" borderId="4" xfId="20" applyNumberFormat="1" applyFont="1" applyFill="1" applyBorder="1" applyProtection="1">
      <protection locked="0"/>
    </xf>
    <xf numFmtId="0" fontId="5" fillId="0" borderId="6" xfId="0" applyFont="1" applyFill="1" applyBorder="1" applyAlignment="1" applyProtection="1">
      <alignment horizontal="center"/>
      <protection/>
    </xf>
    <xf numFmtId="0" fontId="5" fillId="0" borderId="7" xfId="0" applyFont="1" applyFill="1" applyBorder="1" applyAlignment="1" applyProtection="1">
      <alignment horizontal="left"/>
      <protection/>
    </xf>
    <xf numFmtId="0" fontId="5" fillId="0" borderId="6" xfId="0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left"/>
      <protection locked="0"/>
    </xf>
    <xf numFmtId="164" fontId="4" fillId="0" borderId="1" xfId="20" applyNumberFormat="1" applyFont="1" applyFill="1" applyBorder="1" applyProtection="1">
      <protection locked="0"/>
    </xf>
    <xf numFmtId="43" fontId="0" fillId="0" borderId="0" xfId="0" applyNumberFormat="1" applyProtection="1">
      <protection locked="0"/>
    </xf>
    <xf numFmtId="165" fontId="4" fillId="0" borderId="8" xfId="22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/>
    <xf numFmtId="165" fontId="4" fillId="0" borderId="0" xfId="22" applyNumberFormat="1" applyFont="1" applyBorder="1" applyAlignment="1" applyProtection="1">
      <alignment horizontal="center" vertical="top" wrapText="1"/>
      <protection locked="0"/>
    </xf>
    <xf numFmtId="0" fontId="4" fillId="2" borderId="9" xfId="21" applyFont="1" applyFill="1" applyBorder="1" applyAlignment="1" applyProtection="1">
      <alignment horizontal="center" vertical="center" wrapText="1"/>
      <protection locked="0"/>
    </xf>
    <xf numFmtId="0" fontId="4" fillId="2" borderId="10" xfId="21" applyFont="1" applyFill="1" applyBorder="1" applyAlignment="1" applyProtection="1">
      <alignment horizontal="center" vertical="center" wrapText="1"/>
      <protection locked="0"/>
    </xf>
    <xf numFmtId="0" fontId="4" fillId="2" borderId="11" xfId="21" applyFont="1" applyFill="1" applyBorder="1" applyAlignment="1" applyProtection="1">
      <alignment horizontal="center" vertical="center" wrapText="1"/>
      <protection locked="0"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13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14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2" borderId="15" xfId="21" applyFont="1" applyFill="1" applyBorder="1" applyAlignment="1">
      <alignment horizontal="center" vertical="center"/>
      <protection/>
    </xf>
    <xf numFmtId="4" fontId="4" fillId="2" borderId="3" xfId="21" applyNumberFormat="1" applyFont="1" applyFill="1" applyBorder="1" applyAlignment="1">
      <alignment horizontal="center" vertical="center" wrapText="1"/>
      <protection/>
    </xf>
    <xf numFmtId="4" fontId="4" fillId="2" borderId="16" xfId="21" applyNumberFormat="1" applyFont="1" applyFill="1" applyBorder="1" applyAlignment="1">
      <alignment horizontal="center" vertical="center" wrapText="1"/>
      <protection/>
    </xf>
    <xf numFmtId="165" fontId="4" fillId="0" borderId="8" xfId="22" applyNumberFormat="1" applyFont="1" applyBorder="1" applyAlignment="1" applyProtection="1">
      <alignment horizontal="center" vertical="top" wrapText="1"/>
      <protection locked="0"/>
    </xf>
    <xf numFmtId="165" fontId="4" fillId="0" borderId="0" xfId="22" applyNumberFormat="1" applyFont="1" applyBorder="1" applyAlignment="1" applyProtection="1">
      <alignment horizontal="center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3" xfId="21"/>
    <cellStyle name="Millares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542925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57250" cy="628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3"/>
  <sheetViews>
    <sheetView showGridLines="0" tabSelected="1" view="pageBreakPreview" zoomScaleSheetLayoutView="100" workbookViewId="0" topLeftCell="A1">
      <selection activeCell="A1" sqref="A1:H1"/>
    </sheetView>
  </sheetViews>
  <sheetFormatPr defaultColWidth="12" defaultRowHeight="11.25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 customWidth="1"/>
  </cols>
  <sheetData>
    <row r="1" spans="1:8" ht="50.1" customHeight="1">
      <c r="A1" s="25" t="s">
        <v>0</v>
      </c>
      <c r="B1" s="26"/>
      <c r="C1" s="26"/>
      <c r="D1" s="26"/>
      <c r="E1" s="26"/>
      <c r="F1" s="26"/>
      <c r="G1" s="26"/>
      <c r="H1" s="27"/>
    </row>
    <row r="2" spans="1:8" ht="11.25">
      <c r="A2" s="28" t="s">
        <v>1</v>
      </c>
      <c r="B2" s="29"/>
      <c r="C2" s="25" t="s">
        <v>2</v>
      </c>
      <c r="D2" s="26"/>
      <c r="E2" s="26"/>
      <c r="F2" s="26"/>
      <c r="G2" s="27"/>
      <c r="H2" s="34" t="s">
        <v>3</v>
      </c>
    </row>
    <row r="3" spans="1:8" ht="24.9" customHeight="1">
      <c r="A3" s="30"/>
      <c r="B3" s="31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5"/>
    </row>
    <row r="4" spans="1:8" ht="11.25">
      <c r="A4" s="32"/>
      <c r="B4" s="33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ht="11.25">
      <c r="A5" s="4" t="s">
        <v>11</v>
      </c>
      <c r="B5" s="5"/>
      <c r="C5" s="6">
        <f>SUM(C6:C12)</f>
        <v>2209565497.24</v>
      </c>
      <c r="D5" s="6">
        <f aca="true" t="shared" si="0" ref="D5:H5">SUM(D6:D12)</f>
        <v>74405547.39</v>
      </c>
      <c r="E5" s="6">
        <f t="shared" si="0"/>
        <v>2283971044.6299996</v>
      </c>
      <c r="F5" s="6">
        <f t="shared" si="0"/>
        <v>1451643803.3500001</v>
      </c>
      <c r="G5" s="6">
        <f t="shared" si="0"/>
        <v>1501704856.1200001</v>
      </c>
      <c r="H5" s="6">
        <f t="shared" si="0"/>
        <v>832327241.28</v>
      </c>
    </row>
    <row r="6" spans="1:8" ht="11.25">
      <c r="A6" s="7"/>
      <c r="B6" s="8" t="s">
        <v>12</v>
      </c>
      <c r="C6" s="9">
        <v>995887265.76</v>
      </c>
      <c r="D6" s="9">
        <v>12476431.85</v>
      </c>
      <c r="E6" s="9">
        <v>1008363697.61</v>
      </c>
      <c r="F6" s="9">
        <v>681538173.63</v>
      </c>
      <c r="G6" s="9">
        <v>703852444.19</v>
      </c>
      <c r="H6" s="9">
        <f>E6-F6</f>
        <v>326825523.98</v>
      </c>
    </row>
    <row r="7" spans="1:8" ht="11.25">
      <c r="A7" s="7"/>
      <c r="B7" s="8" t="s">
        <v>13</v>
      </c>
      <c r="C7" s="9">
        <v>15999999.96</v>
      </c>
      <c r="D7" s="9">
        <v>3513091.83</v>
      </c>
      <c r="E7" s="9">
        <v>19513091.79</v>
      </c>
      <c r="F7" s="9">
        <v>19513091.79</v>
      </c>
      <c r="G7" s="9">
        <v>20412405.99</v>
      </c>
      <c r="H7" s="9">
        <f aca="true" t="shared" si="1" ref="H7:H12">E7-F7</f>
        <v>0</v>
      </c>
    </row>
    <row r="8" spans="1:8" ht="11.25">
      <c r="A8" s="7"/>
      <c r="B8" s="8" t="s">
        <v>14</v>
      </c>
      <c r="C8" s="9">
        <v>227907258.34</v>
      </c>
      <c r="D8" s="9">
        <v>1460078.34</v>
      </c>
      <c r="E8" s="9">
        <v>229367336.68</v>
      </c>
      <c r="F8" s="9">
        <v>62187483.96</v>
      </c>
      <c r="G8" s="9">
        <v>64109027.76</v>
      </c>
      <c r="H8" s="9">
        <f t="shared" si="1"/>
        <v>167179852.72</v>
      </c>
    </row>
    <row r="9" spans="1:8" ht="11.25">
      <c r="A9" s="7"/>
      <c r="B9" s="8" t="s">
        <v>15</v>
      </c>
      <c r="C9" s="9">
        <v>426015952.66</v>
      </c>
      <c r="D9" s="9">
        <v>-65031940.04</v>
      </c>
      <c r="E9" s="9">
        <v>360984012.62</v>
      </c>
      <c r="F9" s="9">
        <v>237852061.56</v>
      </c>
      <c r="G9" s="9">
        <v>258051578.98</v>
      </c>
      <c r="H9" s="9">
        <f t="shared" si="1"/>
        <v>123131951.06</v>
      </c>
    </row>
    <row r="10" spans="1:8" ht="11.25">
      <c r="A10" s="7"/>
      <c r="B10" s="8" t="s">
        <v>16</v>
      </c>
      <c r="C10" s="9">
        <v>543755020.52</v>
      </c>
      <c r="D10" s="9">
        <v>121987885.41</v>
      </c>
      <c r="E10" s="9">
        <v>665742905.93</v>
      </c>
      <c r="F10" s="9">
        <v>450552992.41</v>
      </c>
      <c r="G10" s="9">
        <v>455279399.2</v>
      </c>
      <c r="H10" s="9">
        <f t="shared" si="1"/>
        <v>215189913.51999992</v>
      </c>
    </row>
    <row r="11" spans="1:8" ht="11.25">
      <c r="A11" s="7"/>
      <c r="B11" s="8" t="s">
        <v>17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t="shared" si="1"/>
        <v>0</v>
      </c>
    </row>
    <row r="12" spans="1:8" ht="11.25">
      <c r="A12" s="7"/>
      <c r="B12" s="8" t="s">
        <v>18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1"/>
        <v>0</v>
      </c>
    </row>
    <row r="13" spans="1:8" ht="11.25">
      <c r="A13" s="4" t="s">
        <v>19</v>
      </c>
      <c r="B13" s="5"/>
      <c r="C13" s="10">
        <f>SUM(C14:C22)</f>
        <v>306591390.78</v>
      </c>
      <c r="D13" s="10">
        <f aca="true" t="shared" si="2" ref="D13:H13">SUM(D14:D22)</f>
        <v>84397212.16</v>
      </c>
      <c r="E13" s="10">
        <f t="shared" si="2"/>
        <v>390988602.93999994</v>
      </c>
      <c r="F13" s="10">
        <f t="shared" si="2"/>
        <v>219294766.35</v>
      </c>
      <c r="G13" s="10">
        <f t="shared" si="2"/>
        <v>204932118.06000003</v>
      </c>
      <c r="H13" s="10">
        <f t="shared" si="2"/>
        <v>171693836.58999997</v>
      </c>
    </row>
    <row r="14" spans="1:8" ht="11.25">
      <c r="A14" s="7"/>
      <c r="B14" s="8" t="s">
        <v>20</v>
      </c>
      <c r="C14" s="9">
        <v>22578660.74</v>
      </c>
      <c r="D14" s="9">
        <v>1604196.53</v>
      </c>
      <c r="E14" s="9">
        <v>24182857.27</v>
      </c>
      <c r="F14" s="9">
        <v>13659186.04</v>
      </c>
      <c r="G14" s="9">
        <v>11498086.7</v>
      </c>
      <c r="H14" s="9">
        <f>E14-F14</f>
        <v>10523671.23</v>
      </c>
    </row>
    <row r="15" spans="1:8" ht="11.25">
      <c r="A15" s="7"/>
      <c r="B15" s="8" t="s">
        <v>21</v>
      </c>
      <c r="C15" s="9">
        <v>16740172.52</v>
      </c>
      <c r="D15" s="9">
        <v>1529259.41</v>
      </c>
      <c r="E15" s="9">
        <v>18269431.93</v>
      </c>
      <c r="F15" s="9">
        <v>10631251.63</v>
      </c>
      <c r="G15" s="9">
        <v>10188405.21</v>
      </c>
      <c r="H15" s="9">
        <f aca="true" t="shared" si="3" ref="H15:H22">E15-F15</f>
        <v>7638180.299999999</v>
      </c>
    </row>
    <row r="16" spans="1:8" ht="11.25">
      <c r="A16" s="7"/>
      <c r="B16" s="8" t="s">
        <v>22</v>
      </c>
      <c r="C16" s="9">
        <v>294399.96</v>
      </c>
      <c r="D16" s="9">
        <v>41206.04</v>
      </c>
      <c r="E16" s="9">
        <v>335606</v>
      </c>
      <c r="F16" s="9">
        <v>160901.2</v>
      </c>
      <c r="G16" s="9">
        <v>160901.2</v>
      </c>
      <c r="H16" s="9">
        <f t="shared" si="3"/>
        <v>174704.8</v>
      </c>
    </row>
    <row r="17" spans="1:8" ht="11.25">
      <c r="A17" s="7"/>
      <c r="B17" s="8" t="s">
        <v>23</v>
      </c>
      <c r="C17" s="9">
        <v>9672867.61</v>
      </c>
      <c r="D17" s="9">
        <v>21612042.29</v>
      </c>
      <c r="E17" s="9">
        <v>31284909.9</v>
      </c>
      <c r="F17" s="9">
        <v>15180743.98</v>
      </c>
      <c r="G17" s="9">
        <v>12404296.63</v>
      </c>
      <c r="H17" s="9">
        <f t="shared" si="3"/>
        <v>16104165.919999998</v>
      </c>
    </row>
    <row r="18" spans="1:8" ht="11.25">
      <c r="A18" s="7"/>
      <c r="B18" s="8" t="s">
        <v>24</v>
      </c>
      <c r="C18" s="9">
        <v>3752232.67</v>
      </c>
      <c r="D18" s="9">
        <v>1884434.27</v>
      </c>
      <c r="E18" s="9">
        <v>5636666.94</v>
      </c>
      <c r="F18" s="9">
        <v>2427053.55</v>
      </c>
      <c r="G18" s="9">
        <v>2361611.05</v>
      </c>
      <c r="H18" s="9">
        <f t="shared" si="3"/>
        <v>3209613.3900000006</v>
      </c>
    </row>
    <row r="19" spans="1:8" ht="11.25">
      <c r="A19" s="7"/>
      <c r="B19" s="8" t="s">
        <v>25</v>
      </c>
      <c r="C19" s="9">
        <v>169997996.89</v>
      </c>
      <c r="D19" s="9">
        <v>2514272.24</v>
      </c>
      <c r="E19" s="9">
        <v>172512269.13</v>
      </c>
      <c r="F19" s="9">
        <v>134429917.13</v>
      </c>
      <c r="G19" s="9">
        <v>130487324.87</v>
      </c>
      <c r="H19" s="9">
        <f t="shared" si="3"/>
        <v>38082352</v>
      </c>
    </row>
    <row r="20" spans="1:8" ht="11.25">
      <c r="A20" s="7"/>
      <c r="B20" s="8" t="s">
        <v>26</v>
      </c>
      <c r="C20" s="9">
        <v>13103639.18</v>
      </c>
      <c r="D20" s="9">
        <v>15358703.36</v>
      </c>
      <c r="E20" s="9">
        <v>28462342.54</v>
      </c>
      <c r="F20" s="9">
        <v>2579521.16</v>
      </c>
      <c r="G20" s="9">
        <v>2499321.27</v>
      </c>
      <c r="H20" s="9">
        <f t="shared" si="3"/>
        <v>25882821.38</v>
      </c>
    </row>
    <row r="21" spans="1:8" ht="11.25">
      <c r="A21" s="7"/>
      <c r="B21" s="8" t="s">
        <v>27</v>
      </c>
      <c r="C21" s="9">
        <v>238385.13</v>
      </c>
      <c r="D21" s="9">
        <v>25886752.38</v>
      </c>
      <c r="E21" s="9">
        <v>26125137.51</v>
      </c>
      <c r="F21" s="9">
        <v>2156725.32</v>
      </c>
      <c r="G21" s="9">
        <v>2136670.08</v>
      </c>
      <c r="H21" s="9">
        <f t="shared" si="3"/>
        <v>23968412.19</v>
      </c>
    </row>
    <row r="22" spans="1:8" ht="11.25">
      <c r="A22" s="7"/>
      <c r="B22" s="8" t="s">
        <v>28</v>
      </c>
      <c r="C22" s="9">
        <v>70213036.08</v>
      </c>
      <c r="D22" s="9">
        <v>13966345.64</v>
      </c>
      <c r="E22" s="9">
        <v>84179381.72</v>
      </c>
      <c r="F22" s="9">
        <v>38069466.34</v>
      </c>
      <c r="G22" s="9">
        <v>33195501.05</v>
      </c>
      <c r="H22" s="9">
        <f t="shared" si="3"/>
        <v>46109915.379999995</v>
      </c>
    </row>
    <row r="23" spans="1:8" ht="11.25">
      <c r="A23" s="4" t="s">
        <v>29</v>
      </c>
      <c r="B23" s="5"/>
      <c r="C23" s="10">
        <f>SUM(C24:C32)</f>
        <v>1337865586.4</v>
      </c>
      <c r="D23" s="10">
        <f aca="true" t="shared" si="4" ref="D23:H23">SUM(D24:D32)</f>
        <v>-129255005.09999995</v>
      </c>
      <c r="E23" s="10">
        <f t="shared" si="4"/>
        <v>1208610581.3</v>
      </c>
      <c r="F23" s="10">
        <f t="shared" si="4"/>
        <v>708788476.9499999</v>
      </c>
      <c r="G23" s="10">
        <f t="shared" si="4"/>
        <v>699493345.0599998</v>
      </c>
      <c r="H23" s="10">
        <f t="shared" si="4"/>
        <v>499822104.34999996</v>
      </c>
    </row>
    <row r="24" spans="1:8" ht="11.25">
      <c r="A24" s="7"/>
      <c r="B24" s="8" t="s">
        <v>30</v>
      </c>
      <c r="C24" s="9">
        <v>504260516.68</v>
      </c>
      <c r="D24" s="9">
        <v>-166949976.57</v>
      </c>
      <c r="E24" s="9">
        <v>337310540.11</v>
      </c>
      <c r="F24" s="9">
        <v>216425886.32</v>
      </c>
      <c r="G24" s="9">
        <v>216113639.42</v>
      </c>
      <c r="H24" s="9">
        <f>E24-F24</f>
        <v>120884653.79000002</v>
      </c>
    </row>
    <row r="25" spans="1:8" ht="11.25">
      <c r="A25" s="7"/>
      <c r="B25" s="8" t="s">
        <v>31</v>
      </c>
      <c r="C25" s="9">
        <v>45972800.47</v>
      </c>
      <c r="D25" s="9">
        <v>6443454.93</v>
      </c>
      <c r="E25" s="9">
        <v>52416255.4</v>
      </c>
      <c r="F25" s="9">
        <v>32052515.9</v>
      </c>
      <c r="G25" s="9">
        <v>31984669.7</v>
      </c>
      <c r="H25" s="9">
        <f aca="true" t="shared" si="5" ref="H25:H32">E25-F25</f>
        <v>20363739.5</v>
      </c>
    </row>
    <row r="26" spans="1:8" ht="11.25">
      <c r="A26" s="7"/>
      <c r="B26" s="8" t="s">
        <v>32</v>
      </c>
      <c r="C26" s="9">
        <v>103129171.04</v>
      </c>
      <c r="D26" s="9">
        <v>65090858.44</v>
      </c>
      <c r="E26" s="9">
        <v>168220029.48</v>
      </c>
      <c r="F26" s="9">
        <v>64259064.28</v>
      </c>
      <c r="G26" s="9">
        <v>62463632.83</v>
      </c>
      <c r="H26" s="9">
        <f t="shared" si="5"/>
        <v>103960965.19999999</v>
      </c>
    </row>
    <row r="27" spans="1:8" ht="11.25">
      <c r="A27" s="7"/>
      <c r="B27" s="8" t="s">
        <v>33</v>
      </c>
      <c r="C27" s="9">
        <v>37625992.04</v>
      </c>
      <c r="D27" s="9">
        <v>-163614.41</v>
      </c>
      <c r="E27" s="9">
        <v>37462377.63</v>
      </c>
      <c r="F27" s="9">
        <v>34100929.82</v>
      </c>
      <c r="G27" s="9">
        <v>34019492.02</v>
      </c>
      <c r="H27" s="9">
        <f t="shared" si="5"/>
        <v>3361447.8100000024</v>
      </c>
    </row>
    <row r="28" spans="1:8" ht="11.25">
      <c r="A28" s="7"/>
      <c r="B28" s="8" t="s">
        <v>34</v>
      </c>
      <c r="C28" s="9">
        <v>466707808.55</v>
      </c>
      <c r="D28" s="9">
        <v>-43914203.86</v>
      </c>
      <c r="E28" s="9">
        <v>422793604.69</v>
      </c>
      <c r="F28" s="9">
        <v>259458559.23</v>
      </c>
      <c r="G28" s="9">
        <v>255245938.73</v>
      </c>
      <c r="H28" s="9">
        <f t="shared" si="5"/>
        <v>163335045.46</v>
      </c>
    </row>
    <row r="29" spans="1:8" ht="11.25">
      <c r="A29" s="7"/>
      <c r="B29" s="8" t="s">
        <v>35</v>
      </c>
      <c r="C29" s="9">
        <v>91513912.49</v>
      </c>
      <c r="D29" s="9">
        <v>-316717.48</v>
      </c>
      <c r="E29" s="9">
        <v>91197195.01</v>
      </c>
      <c r="F29" s="9">
        <v>57331648.93</v>
      </c>
      <c r="G29" s="9">
        <v>56110967.65</v>
      </c>
      <c r="H29" s="9">
        <f t="shared" si="5"/>
        <v>33865546.080000006</v>
      </c>
    </row>
    <row r="30" spans="1:8" ht="11.25">
      <c r="A30" s="7"/>
      <c r="B30" s="8" t="s">
        <v>36</v>
      </c>
      <c r="C30" s="9">
        <v>4848377.99</v>
      </c>
      <c r="D30" s="9">
        <v>335720.59</v>
      </c>
      <c r="E30" s="9">
        <v>5184098.58</v>
      </c>
      <c r="F30" s="9">
        <v>2294898.2</v>
      </c>
      <c r="G30" s="9">
        <v>2255544.77</v>
      </c>
      <c r="H30" s="9">
        <f t="shared" si="5"/>
        <v>2889200.38</v>
      </c>
    </row>
    <row r="31" spans="1:8" ht="11.25">
      <c r="A31" s="7"/>
      <c r="B31" s="8" t="s">
        <v>37</v>
      </c>
      <c r="C31" s="9">
        <v>30718479.5</v>
      </c>
      <c r="D31" s="9">
        <v>11940767.25</v>
      </c>
      <c r="E31" s="9">
        <v>42659246.75</v>
      </c>
      <c r="F31" s="9">
        <v>18003388.14</v>
      </c>
      <c r="G31" s="9">
        <v>16536232.89</v>
      </c>
      <c r="H31" s="9">
        <f t="shared" si="5"/>
        <v>24655858.61</v>
      </c>
    </row>
    <row r="32" spans="1:8" ht="11.25">
      <c r="A32" s="7"/>
      <c r="B32" s="8" t="s">
        <v>38</v>
      </c>
      <c r="C32" s="9">
        <v>53088527.64</v>
      </c>
      <c r="D32" s="9">
        <v>-1721293.99</v>
      </c>
      <c r="E32" s="9">
        <v>51367233.65</v>
      </c>
      <c r="F32" s="9">
        <v>24861586.13</v>
      </c>
      <c r="G32" s="9">
        <v>24763227.05</v>
      </c>
      <c r="H32" s="9">
        <f t="shared" si="5"/>
        <v>26505647.52</v>
      </c>
    </row>
    <row r="33" spans="1:8" ht="11.25">
      <c r="A33" s="4" t="s">
        <v>39</v>
      </c>
      <c r="B33" s="5"/>
      <c r="C33" s="10">
        <f>SUM(C34:C42)</f>
        <v>650272515.5699999</v>
      </c>
      <c r="D33" s="10">
        <f aca="true" t="shared" si="6" ref="D33:H33">SUM(D34:D42)</f>
        <v>405703460.96999997</v>
      </c>
      <c r="E33" s="10">
        <f t="shared" si="6"/>
        <v>1055975976.5399998</v>
      </c>
      <c r="F33" s="10">
        <f t="shared" si="6"/>
        <v>761725962.7800001</v>
      </c>
      <c r="G33" s="10">
        <f t="shared" si="6"/>
        <v>698119715.6899999</v>
      </c>
      <c r="H33" s="10">
        <f t="shared" si="6"/>
        <v>294250013.75999993</v>
      </c>
    </row>
    <row r="34" spans="1:8" ht="11.25">
      <c r="A34" s="7"/>
      <c r="B34" s="8" t="s">
        <v>40</v>
      </c>
      <c r="C34" s="9">
        <v>26050000</v>
      </c>
      <c r="D34" s="9">
        <v>-20393178.19</v>
      </c>
      <c r="E34" s="9">
        <v>5656821.81</v>
      </c>
      <c r="F34" s="9">
        <v>2444507.65</v>
      </c>
      <c r="G34" s="9">
        <v>2444507.65</v>
      </c>
      <c r="H34" s="9">
        <f>E34-F34</f>
        <v>3212314.1599999997</v>
      </c>
    </row>
    <row r="35" spans="1:8" ht="11.25">
      <c r="A35" s="7"/>
      <c r="B35" s="8" t="s">
        <v>41</v>
      </c>
      <c r="C35" s="9">
        <v>535944851.14</v>
      </c>
      <c r="D35" s="9">
        <v>353526839.38</v>
      </c>
      <c r="E35" s="9">
        <v>889471690.52</v>
      </c>
      <c r="F35" s="9">
        <v>674565138.1</v>
      </c>
      <c r="G35" s="9">
        <v>614793644.29</v>
      </c>
      <c r="H35" s="9">
        <f aca="true" t="shared" si="7" ref="H35:H42">E35-F35</f>
        <v>214906552.41999996</v>
      </c>
    </row>
    <row r="36" spans="1:8" ht="11.25">
      <c r="A36" s="7"/>
      <c r="B36" s="8" t="s">
        <v>42</v>
      </c>
      <c r="C36" s="9">
        <v>31804781.27</v>
      </c>
      <c r="D36" s="9">
        <v>39061175.97</v>
      </c>
      <c r="E36" s="9">
        <v>70865957.24</v>
      </c>
      <c r="F36" s="9">
        <v>36101294.85</v>
      </c>
      <c r="G36" s="9">
        <v>34667071.92</v>
      </c>
      <c r="H36" s="9">
        <f t="shared" si="7"/>
        <v>34764662.38999999</v>
      </c>
    </row>
    <row r="37" spans="1:8" ht="11.25">
      <c r="A37" s="7"/>
      <c r="B37" s="8" t="s">
        <v>43</v>
      </c>
      <c r="C37" s="9">
        <v>55481923.76</v>
      </c>
      <c r="D37" s="9">
        <v>33483623.81</v>
      </c>
      <c r="E37" s="9">
        <v>88965547.57</v>
      </c>
      <c r="F37" s="9">
        <v>47920337.96</v>
      </c>
      <c r="G37" s="9">
        <v>45519807.61</v>
      </c>
      <c r="H37" s="9">
        <f t="shared" si="7"/>
        <v>41045209.60999999</v>
      </c>
    </row>
    <row r="38" spans="1:8" ht="11.25">
      <c r="A38" s="7"/>
      <c r="B38" s="8" t="s">
        <v>44</v>
      </c>
      <c r="C38" s="9">
        <v>990959.4</v>
      </c>
      <c r="D38" s="9">
        <v>0</v>
      </c>
      <c r="E38" s="9">
        <v>990959.4</v>
      </c>
      <c r="F38" s="9">
        <v>671526.72</v>
      </c>
      <c r="G38" s="9">
        <v>671526.72</v>
      </c>
      <c r="H38" s="9">
        <f t="shared" si="7"/>
        <v>319432.68000000005</v>
      </c>
    </row>
    <row r="39" spans="1:8" ht="11.25">
      <c r="A39" s="7"/>
      <c r="B39" s="8" t="s">
        <v>45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7"/>
        <v>0</v>
      </c>
    </row>
    <row r="40" spans="1:8" ht="11.25">
      <c r="A40" s="7"/>
      <c r="B40" s="8" t="s">
        <v>46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7"/>
        <v>0</v>
      </c>
    </row>
    <row r="41" spans="1:8" ht="11.25">
      <c r="A41" s="7"/>
      <c r="B41" s="8" t="s">
        <v>47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7"/>
        <v>0</v>
      </c>
    </row>
    <row r="42" spans="1:8" ht="11.25">
      <c r="A42" s="7"/>
      <c r="B42" s="8" t="s">
        <v>48</v>
      </c>
      <c r="C42" s="11">
        <v>0</v>
      </c>
      <c r="D42" s="12">
        <v>25000</v>
      </c>
      <c r="E42" s="12">
        <v>25000</v>
      </c>
      <c r="F42" s="13">
        <v>23157.5</v>
      </c>
      <c r="G42" s="13">
        <v>23157.5</v>
      </c>
      <c r="H42" s="13">
        <f t="shared" si="7"/>
        <v>1842.5</v>
      </c>
    </row>
    <row r="43" spans="1:8" ht="11.25">
      <c r="A43" s="4" t="s">
        <v>49</v>
      </c>
      <c r="B43" s="5"/>
      <c r="C43" s="10">
        <f>SUM(C44:C52)</f>
        <v>108626626.81</v>
      </c>
      <c r="D43" s="10">
        <f aca="true" t="shared" si="8" ref="D43:H43">SUM(D44:D52)</f>
        <v>130230552.52999999</v>
      </c>
      <c r="E43" s="10">
        <f t="shared" si="8"/>
        <v>238857179.33999997</v>
      </c>
      <c r="F43" s="10">
        <f t="shared" si="8"/>
        <v>127613569.48</v>
      </c>
      <c r="G43" s="10">
        <f t="shared" si="8"/>
        <v>122205783.34</v>
      </c>
      <c r="H43" s="10">
        <f t="shared" si="8"/>
        <v>111243609.85999998</v>
      </c>
    </row>
    <row r="44" spans="1:8" ht="11.25">
      <c r="A44" s="7"/>
      <c r="B44" s="8" t="s">
        <v>50</v>
      </c>
      <c r="C44" s="9">
        <v>28276979.21</v>
      </c>
      <c r="D44" s="9">
        <v>33634482.92</v>
      </c>
      <c r="E44" s="9">
        <v>61911462.13</v>
      </c>
      <c r="F44" s="9">
        <v>24739871.07</v>
      </c>
      <c r="G44" s="9">
        <v>23847527.55</v>
      </c>
      <c r="H44" s="9">
        <f>E44-F44</f>
        <v>37171591.06</v>
      </c>
    </row>
    <row r="45" spans="1:8" ht="11.25">
      <c r="A45" s="7"/>
      <c r="B45" s="8" t="s">
        <v>51</v>
      </c>
      <c r="C45" s="9">
        <v>2713113</v>
      </c>
      <c r="D45" s="9">
        <v>485040.02</v>
      </c>
      <c r="E45" s="9">
        <v>3198153.02</v>
      </c>
      <c r="F45" s="9">
        <v>1249833.41</v>
      </c>
      <c r="G45" s="9">
        <v>1197637.29</v>
      </c>
      <c r="H45" s="9">
        <f aca="true" t="shared" si="9" ref="H45:H64">E45-F45</f>
        <v>1948319.61</v>
      </c>
    </row>
    <row r="46" spans="1:8" ht="11.25">
      <c r="A46" s="7"/>
      <c r="B46" s="8" t="s">
        <v>52</v>
      </c>
      <c r="C46" s="9">
        <v>364979.2</v>
      </c>
      <c r="D46" s="9">
        <v>620467.08</v>
      </c>
      <c r="E46" s="9">
        <v>985446.28</v>
      </c>
      <c r="F46" s="9">
        <v>258386.04</v>
      </c>
      <c r="G46" s="9">
        <v>258386.04</v>
      </c>
      <c r="H46" s="9">
        <f t="shared" si="9"/>
        <v>727060.24</v>
      </c>
    </row>
    <row r="47" spans="1:8" ht="11.25">
      <c r="A47" s="7"/>
      <c r="B47" s="8" t="s">
        <v>53</v>
      </c>
      <c r="C47" s="9">
        <v>34444079.92</v>
      </c>
      <c r="D47" s="9">
        <v>41685476.54</v>
      </c>
      <c r="E47" s="9">
        <v>76129556.46</v>
      </c>
      <c r="F47" s="9">
        <v>62213667.54</v>
      </c>
      <c r="G47" s="9">
        <v>57828462.36</v>
      </c>
      <c r="H47" s="9">
        <f t="shared" si="9"/>
        <v>13915888.919999994</v>
      </c>
    </row>
    <row r="48" spans="1:8" ht="11.25">
      <c r="A48" s="7"/>
      <c r="B48" s="8" t="s">
        <v>54</v>
      </c>
      <c r="C48" s="9">
        <v>621638.12</v>
      </c>
      <c r="D48" s="9">
        <v>6122932.52</v>
      </c>
      <c r="E48" s="9">
        <v>6744570.64</v>
      </c>
      <c r="F48" s="9">
        <v>2624057.17</v>
      </c>
      <c r="G48" s="9">
        <v>2572324.65</v>
      </c>
      <c r="H48" s="9">
        <f t="shared" si="9"/>
        <v>4120513.4699999997</v>
      </c>
    </row>
    <row r="49" spans="1:8" ht="11.25">
      <c r="A49" s="7"/>
      <c r="B49" s="8" t="s">
        <v>55</v>
      </c>
      <c r="C49" s="9">
        <v>18775566.74</v>
      </c>
      <c r="D49" s="9">
        <v>36292573.49</v>
      </c>
      <c r="E49" s="9">
        <v>55068140.23</v>
      </c>
      <c r="F49" s="9">
        <v>7402467.52</v>
      </c>
      <c r="G49" s="9">
        <v>7376158.72</v>
      </c>
      <c r="H49" s="9">
        <f t="shared" si="9"/>
        <v>47665672.70999999</v>
      </c>
    </row>
    <row r="50" spans="1:8" ht="11.25">
      <c r="A50" s="7"/>
      <c r="B50" s="8" t="s">
        <v>56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f t="shared" si="9"/>
        <v>0</v>
      </c>
    </row>
    <row r="51" spans="1:8" ht="11.25">
      <c r="A51" s="7"/>
      <c r="B51" s="8" t="s">
        <v>57</v>
      </c>
      <c r="C51" s="9">
        <v>0</v>
      </c>
      <c r="D51" s="9">
        <v>10000000</v>
      </c>
      <c r="E51" s="9">
        <v>10000000</v>
      </c>
      <c r="F51" s="9">
        <v>10000000</v>
      </c>
      <c r="G51" s="9">
        <v>10000000</v>
      </c>
      <c r="H51" s="9">
        <f t="shared" si="9"/>
        <v>0</v>
      </c>
    </row>
    <row r="52" spans="1:8" ht="11.25">
      <c r="A52" s="7"/>
      <c r="B52" s="8" t="s">
        <v>58</v>
      </c>
      <c r="C52" s="9">
        <v>23430270.62</v>
      </c>
      <c r="D52" s="9">
        <v>1389579.96</v>
      </c>
      <c r="E52" s="9">
        <v>24819850.58</v>
      </c>
      <c r="F52" s="9">
        <v>19125286.73</v>
      </c>
      <c r="G52" s="9">
        <v>19125286.73</v>
      </c>
      <c r="H52" s="9">
        <f t="shared" si="9"/>
        <v>5694563.849999998</v>
      </c>
    </row>
    <row r="53" spans="1:8" ht="11.25">
      <c r="A53" s="4" t="s">
        <v>59</v>
      </c>
      <c r="B53" s="5"/>
      <c r="C53" s="10">
        <f>SUM(C54:C56)</f>
        <v>486687605.96999997</v>
      </c>
      <c r="D53" s="10">
        <f aca="true" t="shared" si="10" ref="D53:H53">SUM(D54:D56)</f>
        <v>1158325901.52</v>
      </c>
      <c r="E53" s="10">
        <f t="shared" si="10"/>
        <v>1645013507.49</v>
      </c>
      <c r="F53" s="10">
        <f t="shared" si="10"/>
        <v>721385902.6899999</v>
      </c>
      <c r="G53" s="10">
        <f t="shared" si="10"/>
        <v>663533925.18</v>
      </c>
      <c r="H53" s="10">
        <f t="shared" si="10"/>
        <v>923627604.8</v>
      </c>
    </row>
    <row r="54" spans="1:8" ht="11.25">
      <c r="A54" s="7"/>
      <c r="B54" s="8" t="s">
        <v>60</v>
      </c>
      <c r="C54" s="14">
        <v>456490269.88</v>
      </c>
      <c r="D54" s="14">
        <v>802602998.35</v>
      </c>
      <c r="E54" s="14">
        <v>1259093268.23</v>
      </c>
      <c r="F54" s="14">
        <v>522428159.28</v>
      </c>
      <c r="G54" s="14">
        <v>487882756.84</v>
      </c>
      <c r="H54" s="14">
        <f t="shared" si="9"/>
        <v>736665108.95</v>
      </c>
    </row>
    <row r="55" spans="1:8" ht="11.25">
      <c r="A55" s="7"/>
      <c r="B55" s="8" t="s">
        <v>61</v>
      </c>
      <c r="C55" s="14">
        <v>29942136.09</v>
      </c>
      <c r="D55" s="14">
        <v>354098325.12</v>
      </c>
      <c r="E55" s="14">
        <v>384040461.21</v>
      </c>
      <c r="F55" s="14">
        <v>197333165.36</v>
      </c>
      <c r="G55" s="14">
        <v>174026590.29</v>
      </c>
      <c r="H55" s="14">
        <f t="shared" si="9"/>
        <v>186707295.84999996</v>
      </c>
    </row>
    <row r="56" spans="1:8" ht="11.25">
      <c r="A56" s="7"/>
      <c r="B56" s="8" t="s">
        <v>62</v>
      </c>
      <c r="C56" s="14">
        <v>255200</v>
      </c>
      <c r="D56" s="14">
        <v>1624578.05</v>
      </c>
      <c r="E56" s="14">
        <v>1879778.05</v>
      </c>
      <c r="F56" s="14">
        <v>1624578.05</v>
      </c>
      <c r="G56" s="14">
        <v>1624578.05</v>
      </c>
      <c r="H56" s="14">
        <f t="shared" si="9"/>
        <v>255200</v>
      </c>
    </row>
    <row r="57" spans="1:8" ht="11.25">
      <c r="A57" s="4" t="s">
        <v>63</v>
      </c>
      <c r="B57" s="5"/>
      <c r="C57" s="10">
        <f>SUM(C58:C64)</f>
        <v>26252641</v>
      </c>
      <c r="D57" s="10">
        <f aca="true" t="shared" si="11" ref="D57:H57">SUM(D58:D64)</f>
        <v>5594806.88</v>
      </c>
      <c r="E57" s="10">
        <f t="shared" si="11"/>
        <v>31847447.880000003</v>
      </c>
      <c r="F57" s="10">
        <f t="shared" si="11"/>
        <v>11011727.62</v>
      </c>
      <c r="G57" s="10">
        <f t="shared" si="11"/>
        <v>11011727.62</v>
      </c>
      <c r="H57" s="10">
        <f t="shared" si="11"/>
        <v>20835720.26</v>
      </c>
    </row>
    <row r="58" spans="1:8" ht="11.25">
      <c r="A58" s="7"/>
      <c r="B58" s="8" t="s">
        <v>64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f t="shared" si="9"/>
        <v>0</v>
      </c>
    </row>
    <row r="59" spans="1:8" ht="11.25">
      <c r="A59" s="7"/>
      <c r="B59" s="8" t="s">
        <v>65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f t="shared" si="9"/>
        <v>0</v>
      </c>
    </row>
    <row r="60" spans="1:8" ht="11.25">
      <c r="A60" s="7"/>
      <c r="B60" s="8" t="s">
        <v>66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f t="shared" si="9"/>
        <v>0</v>
      </c>
    </row>
    <row r="61" spans="1:8" ht="11.25">
      <c r="A61" s="7"/>
      <c r="B61" s="8" t="s">
        <v>67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f t="shared" si="9"/>
        <v>0</v>
      </c>
    </row>
    <row r="62" spans="1:8" ht="11.25">
      <c r="A62" s="7"/>
      <c r="B62" s="8" t="s">
        <v>68</v>
      </c>
      <c r="C62" s="9">
        <v>26252641</v>
      </c>
      <c r="D62" s="9">
        <v>5023626.12</v>
      </c>
      <c r="E62" s="9">
        <v>31276267.12</v>
      </c>
      <c r="F62" s="9">
        <v>11011727.62</v>
      </c>
      <c r="G62" s="9">
        <v>11011727.62</v>
      </c>
      <c r="H62" s="9">
        <f t="shared" si="9"/>
        <v>20264539.5</v>
      </c>
    </row>
    <row r="63" spans="1:8" ht="11.25">
      <c r="A63" s="7"/>
      <c r="B63" s="8" t="s">
        <v>69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f t="shared" si="9"/>
        <v>0</v>
      </c>
    </row>
    <row r="64" spans="1:8" ht="11.25">
      <c r="A64" s="7"/>
      <c r="B64" s="8" t="s">
        <v>70</v>
      </c>
      <c r="C64" s="11">
        <v>0</v>
      </c>
      <c r="D64" s="9">
        <v>571180.76</v>
      </c>
      <c r="E64" s="9">
        <v>571180.76</v>
      </c>
      <c r="F64" s="11">
        <v>0</v>
      </c>
      <c r="G64" s="11">
        <v>0</v>
      </c>
      <c r="H64" s="15">
        <f t="shared" si="9"/>
        <v>571180.76</v>
      </c>
    </row>
    <row r="65" spans="1:8" ht="11.25">
      <c r="A65" s="4" t="s">
        <v>71</v>
      </c>
      <c r="B65" s="5"/>
      <c r="C65" s="11">
        <f>SUM(C66:C68)</f>
        <v>0</v>
      </c>
      <c r="D65" s="11">
        <f aca="true" t="shared" si="12" ref="D65:H65">SUM(D66:D68)</f>
        <v>0</v>
      </c>
      <c r="E65" s="11">
        <f t="shared" si="12"/>
        <v>0</v>
      </c>
      <c r="F65" s="11">
        <f t="shared" si="12"/>
        <v>0</v>
      </c>
      <c r="G65" s="11">
        <f t="shared" si="12"/>
        <v>0</v>
      </c>
      <c r="H65" s="11">
        <f t="shared" si="12"/>
        <v>0</v>
      </c>
    </row>
    <row r="66" spans="1:8" ht="11.25">
      <c r="A66" s="7"/>
      <c r="B66" s="8" t="s">
        <v>72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/>
    </row>
    <row r="67" spans="1:8" ht="11.25">
      <c r="A67" s="7"/>
      <c r="B67" s="8" t="s">
        <v>73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/>
    </row>
    <row r="68" spans="1:8" ht="11.25">
      <c r="A68" s="7"/>
      <c r="B68" s="8" t="s">
        <v>74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/>
    </row>
    <row r="69" spans="1:8" ht="11.25">
      <c r="A69" s="4" t="s">
        <v>75</v>
      </c>
      <c r="B69" s="5"/>
      <c r="C69" s="10">
        <f>SUM(C70:C76)</f>
        <v>192481891.56000003</v>
      </c>
      <c r="D69" s="10">
        <f aca="true" t="shared" si="13" ref="D69:H69">SUM(D70:D76)</f>
        <v>-10000000</v>
      </c>
      <c r="E69" s="10">
        <f t="shared" si="13"/>
        <v>182481891.56000003</v>
      </c>
      <c r="F69" s="10">
        <f t="shared" si="13"/>
        <v>137338004.08</v>
      </c>
      <c r="G69" s="10">
        <f t="shared" si="13"/>
        <v>137338004.08</v>
      </c>
      <c r="H69" s="10">
        <f t="shared" si="13"/>
        <v>45143887.48000001</v>
      </c>
    </row>
    <row r="70" spans="1:8" ht="11.25">
      <c r="A70" s="7"/>
      <c r="B70" s="8" t="s">
        <v>76</v>
      </c>
      <c r="C70" s="9">
        <v>72173583.84</v>
      </c>
      <c r="D70" s="9">
        <v>0</v>
      </c>
      <c r="E70" s="9">
        <v>72173583.84</v>
      </c>
      <c r="F70" s="9">
        <v>53827580.85</v>
      </c>
      <c r="G70" s="9">
        <v>53827580.85</v>
      </c>
      <c r="H70" s="9">
        <f>E70-F70</f>
        <v>18346002.990000002</v>
      </c>
    </row>
    <row r="71" spans="1:8" ht="11.25">
      <c r="A71" s="7"/>
      <c r="B71" s="8" t="s">
        <v>77</v>
      </c>
      <c r="C71" s="9">
        <v>120208307.76</v>
      </c>
      <c r="D71" s="9">
        <v>-10000000</v>
      </c>
      <c r="E71" s="9">
        <v>110208307.76</v>
      </c>
      <c r="F71" s="9">
        <v>83421476.05</v>
      </c>
      <c r="G71" s="9">
        <v>83421476.05</v>
      </c>
      <c r="H71" s="9">
        <f aca="true" t="shared" si="14" ref="H71:H76">E71-F71</f>
        <v>26786831.71000001</v>
      </c>
    </row>
    <row r="72" spans="1:8" ht="11.25">
      <c r="A72" s="7"/>
      <c r="B72" s="8" t="s">
        <v>78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f t="shared" si="14"/>
        <v>0</v>
      </c>
    </row>
    <row r="73" spans="1:8" ht="11.25">
      <c r="A73" s="7"/>
      <c r="B73" s="8" t="s">
        <v>79</v>
      </c>
      <c r="C73" s="9">
        <v>99999.96</v>
      </c>
      <c r="D73" s="9">
        <v>0</v>
      </c>
      <c r="E73" s="9">
        <v>99999.96</v>
      </c>
      <c r="F73" s="9">
        <v>88947.18</v>
      </c>
      <c r="G73" s="9">
        <v>88947.18</v>
      </c>
      <c r="H73" s="9">
        <f t="shared" si="14"/>
        <v>11052.780000000013</v>
      </c>
    </row>
    <row r="74" spans="1:8" ht="11.25">
      <c r="A74" s="7"/>
      <c r="B74" s="8" t="s">
        <v>80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f t="shared" si="14"/>
        <v>0</v>
      </c>
    </row>
    <row r="75" spans="1:8" ht="11.25">
      <c r="A75" s="7"/>
      <c r="B75" s="8" t="s">
        <v>81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f t="shared" si="14"/>
        <v>0</v>
      </c>
    </row>
    <row r="76" spans="1:8" ht="11.25">
      <c r="A76" s="16"/>
      <c r="B76" s="17" t="s">
        <v>82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f t="shared" si="14"/>
        <v>0</v>
      </c>
    </row>
    <row r="77" spans="1:8" ht="11.25">
      <c r="A77" s="18"/>
      <c r="B77" s="19" t="s">
        <v>83</v>
      </c>
      <c r="C77" s="20">
        <f>SUM(C5+C13+C23+C33+C43+C53+C57+C65+C69)</f>
        <v>5318343755.330001</v>
      </c>
      <c r="D77" s="20">
        <f aca="true" t="shared" si="15" ref="D77:H77">SUM(D5+D13+D23+D33+D43+D53+D57+D65+D69)</f>
        <v>1719402476.3500001</v>
      </c>
      <c r="E77" s="20">
        <f t="shared" si="15"/>
        <v>7037746231.68</v>
      </c>
      <c r="F77" s="20">
        <f t="shared" si="15"/>
        <v>4138802213.3</v>
      </c>
      <c r="G77" s="20">
        <f t="shared" si="15"/>
        <v>4038339475.1499996</v>
      </c>
      <c r="H77" s="20">
        <f t="shared" si="15"/>
        <v>2898944018.3799996</v>
      </c>
    </row>
    <row r="79" spans="6:7" ht="11.25">
      <c r="F79" s="21"/>
      <c r="G79" s="21"/>
    </row>
    <row r="92" spans="2:6" ht="11.25">
      <c r="B92" s="22" t="s">
        <v>84</v>
      </c>
      <c r="C92" s="23"/>
      <c r="D92" s="36" t="s">
        <v>85</v>
      </c>
      <c r="E92" s="36"/>
      <c r="F92" s="36"/>
    </row>
    <row r="93" spans="2:6" ht="11.25">
      <c r="B93" s="24" t="s">
        <v>86</v>
      </c>
      <c r="C93" s="23"/>
      <c r="D93" s="37" t="s">
        <v>87</v>
      </c>
      <c r="E93" s="37"/>
      <c r="F93" s="37"/>
    </row>
  </sheetData>
  <sheetProtection formatCells="0" formatColumns="0" formatRows="0" autoFilter="0"/>
  <mergeCells count="6">
    <mergeCell ref="D93:F93"/>
    <mergeCell ref="A1:H1"/>
    <mergeCell ref="A2:B4"/>
    <mergeCell ref="C2:G2"/>
    <mergeCell ref="H2:H3"/>
    <mergeCell ref="D92:F92"/>
  </mergeCells>
  <printOptions horizontalCentered="1"/>
  <pageMargins left="0.25" right="0.25" top="0.75" bottom="0.75" header="0.3" footer="0.3"/>
  <pageSetup fitToHeight="1" fitToWidth="1" horizontalDpi="600" verticalDpi="600" orientation="portrait" scale="68" r:id="rId2"/>
  <ignoredErrors>
    <ignoredError sqref="C5:H12 C13:G77" unlockedFormula="1"/>
    <ignoredError sqref="H13:H77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2019-10-29T20:57:33Z</dcterms:created>
  <dcterms:modified xsi:type="dcterms:W3CDTF">2019-10-29T21:31:38Z</dcterms:modified>
  <cp:category/>
  <cp:version/>
  <cp:contentType/>
  <cp:contentStatus/>
</cp:coreProperties>
</file>